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codeName="ThisWorkbook" defaultThemeVersion="124226"/>
  <xr:revisionPtr revIDLastSave="0" documentId="13_ncr:1_{92D4CB05-8B6C-43D3-9409-A61BAB04E0A3}" xr6:coauthVersionLast="47" xr6:coauthVersionMax="47" xr10:uidLastSave="{00000000-0000-0000-0000-000000000000}"/>
  <bookViews>
    <workbookView xWindow="-120" yWindow="-120" windowWidth="20730" windowHeight="11160" tabRatio="808" xr2:uid="{00000000-000D-0000-FFFF-FFFF00000000}"/>
  </bookViews>
  <sheets>
    <sheet name="BOQ-GGPS Islampur" sheetId="5" r:id="rId1"/>
    <sheet name="BOQ- GGPS Dagai" sheetId="11" r:id="rId2"/>
    <sheet name="BOQ- GPS Mamderai" sheetId="13" r:id="rId3"/>
    <sheet name=" BOQ-GPS Kokarai" sheetId="14" r:id="rId4"/>
    <sheet name="BOQ-GGPS Asoray Chamtalai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8" l="1"/>
  <c r="G4" i="14" l="1"/>
  <c r="G5" i="14" s="1"/>
  <c r="H6" i="18"/>
  <c r="H17" i="13"/>
  <c r="H16" i="13"/>
  <c r="H15" i="13"/>
  <c r="H14" i="13"/>
  <c r="H13" i="13"/>
  <c r="H12" i="13"/>
  <c r="H11" i="13"/>
  <c r="H10" i="13"/>
  <c r="H9" i="13"/>
  <c r="H6" i="13"/>
  <c r="H4" i="13"/>
  <c r="H5" i="13"/>
  <c r="H7" i="11"/>
  <c r="H6" i="11"/>
  <c r="H5" i="11"/>
  <c r="H16" i="5"/>
  <c r="H15" i="5"/>
  <c r="H14" i="5"/>
  <c r="H13" i="5"/>
  <c r="H12" i="5"/>
  <c r="H11" i="5"/>
  <c r="H10" i="5"/>
  <c r="H9" i="5"/>
  <c r="H8" i="5"/>
  <c r="H5" i="5"/>
  <c r="H4" i="5"/>
  <c r="H18" i="13" l="1"/>
  <c r="H8" i="11"/>
  <c r="H6" i="5"/>
  <c r="H7" i="13"/>
  <c r="H17" i="5"/>
  <c r="H19" i="13" l="1"/>
  <c r="H18" i="5"/>
</calcChain>
</file>

<file path=xl/sharedStrings.xml><?xml version="1.0" encoding="utf-8"?>
<sst xmlns="http://schemas.openxmlformats.org/spreadsheetml/2006/main" count="147" uniqueCount="55">
  <si>
    <t>A</t>
  </si>
  <si>
    <t>S/N</t>
  </si>
  <si>
    <t>Unit</t>
  </si>
  <si>
    <t>Quantity</t>
  </si>
  <si>
    <t>Unit Rate</t>
  </si>
  <si>
    <t>Total Cost</t>
  </si>
  <si>
    <t>PKR</t>
  </si>
  <si>
    <t>Cft</t>
  </si>
  <si>
    <t>Total A</t>
  </si>
  <si>
    <t>No</t>
  </si>
  <si>
    <t>Items</t>
  </si>
  <si>
    <t>Specification</t>
  </si>
  <si>
    <t>Plaster</t>
  </si>
  <si>
    <t>Dismantling existing work</t>
  </si>
  <si>
    <t>Dismantling existing work and disposal the material to safe place</t>
  </si>
  <si>
    <t>sft</t>
  </si>
  <si>
    <t>PCC(1:2:4)</t>
  </si>
  <si>
    <t>1/2" thick cement plaster 1:4 on  walls, inner, outer sides,  including making edges, corners, and curing, etc., complete in all aspects.</t>
  </si>
  <si>
    <t xml:space="preserve">Providing and Fixing 2" dia UPVC vent pipe including all specials for instructions of engineer incharge </t>
  </si>
  <si>
    <t>Providing and Fixing 'P' trap  (Best Quality ceramic)</t>
  </si>
  <si>
    <t>Supply and Fixing of CP floor Truff Jalli with Grating 6"×6" complete</t>
  </si>
  <si>
    <t>Providing and Fixing CP bib-cock, heavy type : 3/4"</t>
  </si>
  <si>
    <t>Rft</t>
  </si>
  <si>
    <t>PPR Pipe</t>
  </si>
  <si>
    <t xml:space="preserve">Providing, laying cutting, jointing, PPRC pipeline 1/2" dia in walls/trenches with pipes (confirming to DIN 8077/8078, PN 20 of approved quality for cold/hot water supply systems including the cost of accessories e.g. Socket, Union, Elbow, Tee, Bend, valves etc.
Work also includes digging/burying up to 1 feet depth in ground and in walls in all types of soil, soft &amp; hard. </t>
  </si>
  <si>
    <t>PVC Pipe</t>
  </si>
  <si>
    <t>Providing and Fixing 4" dia UPVC pipe including all sanitary fittings from WC to Septick Tank complete as per drawing and specifications</t>
  </si>
  <si>
    <t>Providing and Fixing 3" dia UPVC pipe including all  sanitary fittings for disposal of Latrine waste water complete as per drawing and specifications</t>
  </si>
  <si>
    <t>Vent Pipe</t>
  </si>
  <si>
    <t>Indian WC</t>
  </si>
  <si>
    <t>Providing and Fixing 'P' trap</t>
  </si>
  <si>
    <t>Water Tank</t>
  </si>
  <si>
    <t xml:space="preserve">Provide &amp; laying  of Plain Cement Concrete 1:2:4, including surface finishing, curing complete finish work </t>
  </si>
  <si>
    <t>Sanitary/plumbing</t>
  </si>
  <si>
    <t>Total B</t>
  </si>
  <si>
    <t xml:space="preserve">Supplying and Fixing Polyethylene Water Tank 1000 litres (Horizontal) made from food grade FDA Certified raw material, 3 layers UV stabilized, inert with water, anti-fungus and anti-bacterial and have a service life of more than 10 years. Connection with existing water line including pipe &amp; all fitting (inlet/outlet valves and automatic valve in tank, tee, elbow, union, sockets etc.), proper overflow connection with the drain. Complete in all aspects. </t>
  </si>
  <si>
    <t>Supplying/preparing surface and Distempering branded, with approved make two coats on  surface include sand paper. Inner side, complete in all aspects</t>
  </si>
  <si>
    <t>Total A + Total B</t>
  </si>
  <si>
    <t>TOTAL A</t>
  </si>
  <si>
    <t>TOTAL A + TOTAL B</t>
  </si>
  <si>
    <t>NOs</t>
  </si>
  <si>
    <t>Nos</t>
  </si>
  <si>
    <t xml:space="preserve">TOTAL </t>
  </si>
  <si>
    <t>TOTAL</t>
  </si>
  <si>
    <t>NO of Room</t>
  </si>
  <si>
    <t>Supplying/preparing Distempering
(25' X16' )</t>
  </si>
  <si>
    <t xml:space="preserve">Supplying/preparing Distempering
</t>
  </si>
  <si>
    <t>Supplying/preparing surface and Distempering branded, with approved make two coats on  surface include sand paper. Outer side premisess, complete in all aspects</t>
  </si>
  <si>
    <t xml:space="preserve">Providing and fitting glazed earthen ware water closet (WC), squatter type (Orissa pattern) combined with foot rest, medium size, Complete in all aspects. white in colour Porta, Faisal or Master. </t>
  </si>
  <si>
    <t xml:space="preserve"> Minor Repair work  in GGPS ISLAMPUR - SWAT</t>
  </si>
  <si>
    <t>Sanitary/plumbing- SWAT</t>
  </si>
  <si>
    <t xml:space="preserve"> Minor  Repair work in GPS Mamderai -SWAT</t>
  </si>
  <si>
    <t xml:space="preserve"> Minor Repair work in GPS Kokarai -SWAT</t>
  </si>
  <si>
    <t xml:space="preserve"> Minor Repair work in GGPS Asoray Chamtalai - SWAT</t>
  </si>
  <si>
    <t>Minor Repair work in GGPS DAGAI - SWAT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</si>
</sst>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000000"/>
      <name val="Arial"/>
      <family val="2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2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</cellStyleXfs>
  <cellXfs count="92">
    <xf numFmtId="0" fontId="0" fillId="0" borderId="0" xfId="0"/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4" fontId="15" fillId="0" borderId="1" xfId="0" applyNumberFormat="1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1" fontId="16" fillId="0" borderId="1" xfId="0" applyNumberFormat="1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164" fontId="17" fillId="3" borderId="1" xfId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164" fontId="18" fillId="5" borderId="1" xfId="1" applyFont="1" applyFill="1" applyBorder="1" applyAlignment="1" applyProtection="1">
      <alignment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4" fillId="4" borderId="1" xfId="0" applyFont="1" applyFill="1" applyBorder="1" applyAlignment="1" applyProtection="1">
      <alignment horizontal="center" vertical="center" wrapText="1"/>
      <protection hidden="1"/>
    </xf>
    <xf numFmtId="164" fontId="0" fillId="0" borderId="1" xfId="1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vertical="center" wrapText="1"/>
      <protection hidden="1"/>
    </xf>
    <xf numFmtId="0" fontId="0" fillId="4" borderId="1" xfId="0" applyFill="1" applyBorder="1" applyAlignment="1" applyProtection="1">
      <alignment horizontal="center" vertical="center" wrapText="1"/>
      <protection hidden="1"/>
    </xf>
    <xf numFmtId="0" fontId="0" fillId="5" borderId="1" xfId="0" applyFill="1" applyBorder="1" applyProtection="1">
      <protection hidden="1"/>
    </xf>
    <xf numFmtId="0" fontId="23" fillId="5" borderId="1" xfId="0" applyFont="1" applyFill="1" applyBorder="1" applyAlignment="1" applyProtection="1">
      <alignment horizontal="center" vertical="center"/>
      <protection hidden="1"/>
    </xf>
    <xf numFmtId="164" fontId="10" fillId="5" borderId="1" xfId="1" applyFont="1" applyFill="1" applyBorder="1" applyProtection="1">
      <protection hidden="1"/>
    </xf>
    <xf numFmtId="0" fontId="23" fillId="5" borderId="2" xfId="0" applyFont="1" applyFill="1" applyBorder="1" applyAlignment="1" applyProtection="1">
      <alignment horizontal="center" vertical="center"/>
      <protection hidden="1"/>
    </xf>
    <xf numFmtId="0" fontId="23" fillId="5" borderId="3" xfId="0" applyFont="1" applyFill="1" applyBorder="1" applyAlignment="1" applyProtection="1">
      <alignment horizontal="center" vertical="center"/>
      <protection hidden="1"/>
    </xf>
    <xf numFmtId="0" fontId="23" fillId="5" borderId="4" xfId="0" applyFont="1" applyFill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 applyProtection="1">
      <alignment horizontal="center" vertical="center"/>
      <protection hidden="1"/>
    </xf>
    <xf numFmtId="0" fontId="19" fillId="7" borderId="1" xfId="0" applyFont="1" applyFill="1" applyBorder="1" applyAlignment="1" applyProtection="1">
      <alignment horizontal="center" vertical="center"/>
      <protection hidden="1"/>
    </xf>
    <xf numFmtId="0" fontId="13" fillId="5" borderId="2" xfId="0" applyFont="1" applyFill="1" applyBorder="1" applyAlignment="1" applyProtection="1">
      <alignment horizontal="center" wrapText="1"/>
      <protection hidden="1"/>
    </xf>
    <xf numFmtId="0" fontId="13" fillId="5" borderId="3" xfId="0" applyFont="1" applyFill="1" applyBorder="1" applyAlignment="1" applyProtection="1">
      <alignment horizontal="center" wrapText="1"/>
      <protection hidden="1"/>
    </xf>
    <xf numFmtId="0" fontId="13" fillId="5" borderId="4" xfId="0" applyFont="1" applyFill="1" applyBorder="1" applyAlignment="1" applyProtection="1">
      <alignment horizontal="center" wrapText="1"/>
      <protection hidden="1"/>
    </xf>
    <xf numFmtId="3" fontId="13" fillId="5" borderId="1" xfId="0" applyNumberFormat="1" applyFont="1" applyFill="1" applyBorder="1" applyAlignment="1" applyProtection="1">
      <alignment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164" fontId="7" fillId="0" borderId="1" xfId="1" applyFont="1" applyBorder="1" applyAlignment="1" applyProtection="1">
      <alignment horizontal="center" vertical="center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8" fillId="5" borderId="1" xfId="0" applyFont="1" applyFill="1" applyBorder="1" applyAlignment="1" applyProtection="1">
      <alignment horizontal="center" vertical="center"/>
      <protection hidden="1"/>
    </xf>
    <xf numFmtId="164" fontId="8" fillId="5" borderId="1" xfId="1" applyFont="1" applyFill="1" applyBorder="1" applyProtection="1">
      <protection hidden="1"/>
    </xf>
    <xf numFmtId="0" fontId="7" fillId="0" borderId="1" xfId="0" applyFont="1" applyBorder="1" applyAlignment="1" applyProtection="1">
      <alignment horizontal="center" vertical="center"/>
      <protection locked="0"/>
    </xf>
    <xf numFmtId="0" fontId="21" fillId="5" borderId="2" xfId="0" applyFont="1" applyFill="1" applyBorder="1" applyAlignment="1" applyProtection="1">
      <alignment horizontal="center" vertical="center" wrapText="1"/>
      <protection hidden="1"/>
    </xf>
    <xf numFmtId="0" fontId="21" fillId="5" borderId="3" xfId="0" applyFont="1" applyFill="1" applyBorder="1" applyAlignment="1" applyProtection="1">
      <alignment horizontal="center" vertical="center" wrapText="1"/>
      <protection hidden="1"/>
    </xf>
    <xf numFmtId="0" fontId="21" fillId="5" borderId="4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4" fontId="5" fillId="0" borderId="1" xfId="0" applyNumberFormat="1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wrapText="1"/>
      <protection hidden="1"/>
    </xf>
    <xf numFmtId="164" fontId="5" fillId="0" borderId="5" xfId="1" applyFont="1" applyBorder="1" applyAlignment="1" applyProtection="1">
      <alignment horizontal="center" vertical="center" wrapText="1"/>
      <protection hidden="1"/>
    </xf>
    <xf numFmtId="4" fontId="5" fillId="0" borderId="5" xfId="1" applyNumberFormat="1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" fontId="4" fillId="0" borderId="5" xfId="0" applyNumberFormat="1" applyFont="1" applyBorder="1" applyAlignment="1" applyProtection="1">
      <alignment horizontal="center" vertical="center" wrapText="1"/>
      <protection hidden="1"/>
    </xf>
    <xf numFmtId="0" fontId="11" fillId="0" borderId="5" xfId="0" applyFont="1" applyBorder="1" applyAlignment="1" applyProtection="1">
      <alignment horizontal="center" vertical="center" wrapText="1"/>
      <protection hidden="1"/>
    </xf>
    <xf numFmtId="164" fontId="11" fillId="3" borderId="5" xfId="1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0" fillId="6" borderId="1" xfId="0" applyFill="1" applyBorder="1" applyAlignment="1" applyProtection="1">
      <alignment wrapText="1"/>
      <protection hidden="1"/>
    </xf>
    <xf numFmtId="0" fontId="21" fillId="6" borderId="2" xfId="0" applyFont="1" applyFill="1" applyBorder="1" applyAlignment="1" applyProtection="1">
      <alignment horizontal="center"/>
      <protection hidden="1"/>
    </xf>
    <xf numFmtId="0" fontId="21" fillId="6" borderId="3" xfId="0" applyFont="1" applyFill="1" applyBorder="1" applyAlignment="1" applyProtection="1">
      <alignment horizontal="center"/>
      <protection hidden="1"/>
    </xf>
    <xf numFmtId="0" fontId="21" fillId="6" borderId="4" xfId="0" applyFont="1" applyFill="1" applyBorder="1" applyAlignment="1" applyProtection="1">
      <alignment horizontal="center"/>
      <protection hidden="1"/>
    </xf>
    <xf numFmtId="164" fontId="12" fillId="6" borderId="1" xfId="1" applyFont="1" applyFill="1" applyBorder="1" applyAlignment="1" applyProtection="1">
      <alignment wrapText="1"/>
      <protection hidden="1"/>
    </xf>
    <xf numFmtId="0" fontId="22" fillId="5" borderId="1" xfId="0" applyFont="1" applyFill="1" applyBorder="1" applyAlignment="1" applyProtection="1">
      <alignment horizont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0" fillId="6" borderId="1" xfId="0" applyFill="1" applyBorder="1" applyProtection="1">
      <protection hidden="1"/>
    </xf>
    <xf numFmtId="0" fontId="9" fillId="6" borderId="2" xfId="0" applyFont="1" applyFill="1" applyBorder="1" applyAlignment="1" applyProtection="1">
      <alignment horizontal="center" vertical="center"/>
      <protection hidden="1"/>
    </xf>
    <xf numFmtId="0" fontId="9" fillId="6" borderId="3" xfId="0" applyFont="1" applyFill="1" applyBorder="1" applyAlignment="1" applyProtection="1">
      <alignment horizontal="center" vertical="center"/>
      <protection hidden="1"/>
    </xf>
    <xf numFmtId="0" fontId="9" fillId="6" borderId="4" xfId="0" applyFont="1" applyFill="1" applyBorder="1" applyAlignment="1" applyProtection="1">
      <alignment horizontal="center" vertical="center"/>
      <protection hidden="1"/>
    </xf>
    <xf numFmtId="164" fontId="7" fillId="6" borderId="1" xfId="1" applyFont="1" applyFill="1" applyBorder="1" applyAlignment="1" applyProtection="1">
      <alignment horizontal="center" vertical="center"/>
      <protection hidden="1"/>
    </xf>
    <xf numFmtId="0" fontId="8" fillId="6" borderId="2" xfId="0" applyFont="1" applyFill="1" applyBorder="1" applyAlignment="1" applyProtection="1">
      <alignment horizontal="center" vertical="center"/>
      <protection hidden="1"/>
    </xf>
    <xf numFmtId="0" fontId="8" fillId="6" borderId="3" xfId="0" applyFont="1" applyFill="1" applyBorder="1" applyAlignment="1" applyProtection="1">
      <alignment horizontal="center" vertical="center"/>
      <protection hidden="1"/>
    </xf>
    <xf numFmtId="0" fontId="8" fillId="6" borderId="4" xfId="0" applyFont="1" applyFill="1" applyBorder="1" applyAlignment="1" applyProtection="1">
      <alignment horizontal="center" vertical="center"/>
      <protection hidden="1"/>
    </xf>
    <xf numFmtId="164" fontId="8" fillId="6" borderId="1" xfId="1" applyFont="1" applyFill="1" applyBorder="1" applyProtection="1">
      <protection hidden="1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21" fillId="7" borderId="2" xfId="0" applyFont="1" applyFill="1" applyBorder="1" applyAlignment="1" applyProtection="1">
      <alignment horizontal="center" vertical="center" wrapText="1"/>
      <protection hidden="1"/>
    </xf>
    <xf numFmtId="0" fontId="21" fillId="7" borderId="3" xfId="0" applyFont="1" applyFill="1" applyBorder="1" applyAlignment="1" applyProtection="1">
      <alignment horizontal="center" vertical="center" wrapText="1"/>
      <protection hidden="1"/>
    </xf>
    <xf numFmtId="0" fontId="21" fillId="7" borderId="4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164" fontId="5" fillId="0" borderId="1" xfId="1" applyFont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1" fontId="4" fillId="0" borderId="1" xfId="0" applyNumberFormat="1" applyFont="1" applyBorder="1" applyAlignment="1" applyProtection="1">
      <alignment horizontal="center" vertical="center" wrapText="1"/>
      <protection hidden="1"/>
    </xf>
    <xf numFmtId="164" fontId="11" fillId="3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left" vertical="center" wrapText="1" indent="99"/>
      <protection hidden="1"/>
    </xf>
    <xf numFmtId="0" fontId="4" fillId="0" borderId="3" xfId="0" applyFont="1" applyBorder="1" applyAlignment="1" applyProtection="1">
      <alignment horizontal="left" vertical="center" wrapText="1" indent="99"/>
      <protection hidden="1"/>
    </xf>
    <xf numFmtId="0" fontId="4" fillId="0" borderId="4" xfId="0" applyFont="1" applyBorder="1" applyAlignment="1" applyProtection="1">
      <alignment horizontal="left" vertical="center" wrapText="1" indent="99"/>
      <protection hidden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164" fontId="11" fillId="3" borderId="1" xfId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164" fontId="11" fillId="3" borderId="1" xfId="1" applyFont="1" applyFill="1" applyBorder="1" applyAlignment="1" applyProtection="1">
      <alignment horizontal="center" vertical="center"/>
      <protection hidden="1"/>
    </xf>
  </cellXfs>
  <cellStyles count="4">
    <cellStyle name="Comma" xfId="1" builtinId="3"/>
    <cellStyle name="Normal" xfId="0" builtinId="0"/>
    <cellStyle name="Normal 2 2" xfId="2" xr:uid="{00000000-0005-0000-0000-000002000000}"/>
    <cellStyle name="Normal 7 3" xfId="3" xr:uid="{00000000-0005-0000-0000-000003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18"/>
  <sheetViews>
    <sheetView tabSelected="1" zoomScale="70" zoomScaleNormal="70" workbookViewId="0">
      <selection activeCell="G4" sqref="G4"/>
    </sheetView>
  </sheetViews>
  <sheetFormatPr defaultRowHeight="15" x14ac:dyDescent="0.25"/>
  <cols>
    <col min="1" max="1" width="5.85546875" style="2" bestFit="1" customWidth="1"/>
    <col min="2" max="2" width="37.42578125" style="2" bestFit="1" customWidth="1"/>
    <col min="3" max="3" width="62.42578125" style="2" bestFit="1" customWidth="1"/>
    <col min="4" max="4" width="6.28515625" style="2" bestFit="1" customWidth="1"/>
    <col min="5" max="5" width="6.42578125" style="2" bestFit="1" customWidth="1"/>
    <col min="6" max="6" width="11.42578125" style="2" bestFit="1" customWidth="1"/>
    <col min="7" max="7" width="12.140625" style="2" bestFit="1" customWidth="1"/>
    <col min="8" max="8" width="13.140625" style="2" bestFit="1" customWidth="1"/>
    <col min="9" max="16384" width="9.140625" style="2"/>
  </cols>
  <sheetData>
    <row r="1" spans="1:8" ht="23.25" x14ac:dyDescent="0.25">
      <c r="A1" s="1" t="s">
        <v>49</v>
      </c>
      <c r="B1" s="1"/>
      <c r="C1" s="1"/>
      <c r="D1" s="1"/>
      <c r="E1" s="1"/>
      <c r="F1" s="1"/>
      <c r="G1" s="1"/>
      <c r="H1" s="1"/>
    </row>
    <row r="2" spans="1:8" x14ac:dyDescent="0.25">
      <c r="A2" s="3" t="s">
        <v>1</v>
      </c>
      <c r="B2" s="3" t="s">
        <v>10</v>
      </c>
      <c r="C2" s="3" t="s">
        <v>11</v>
      </c>
      <c r="D2" s="3" t="s">
        <v>2</v>
      </c>
      <c r="E2" s="3" t="s">
        <v>40</v>
      </c>
      <c r="F2" s="3" t="s">
        <v>3</v>
      </c>
      <c r="G2" s="3" t="s">
        <v>4</v>
      </c>
      <c r="H2" s="4" t="s">
        <v>5</v>
      </c>
    </row>
    <row r="3" spans="1:8" x14ac:dyDescent="0.25">
      <c r="A3" s="3"/>
      <c r="B3" s="3"/>
      <c r="C3" s="3"/>
      <c r="D3" s="3"/>
      <c r="E3" s="3"/>
      <c r="F3" s="3"/>
      <c r="G3" s="3"/>
      <c r="H3" s="4"/>
    </row>
    <row r="4" spans="1:8" x14ac:dyDescent="0.25">
      <c r="A4" s="5">
        <v>1</v>
      </c>
      <c r="B4" s="5" t="s">
        <v>13</v>
      </c>
      <c r="C4" s="6" t="s">
        <v>14</v>
      </c>
      <c r="D4" s="6" t="s">
        <v>7</v>
      </c>
      <c r="E4" s="6">
        <v>3</v>
      </c>
      <c r="F4" s="7">
        <v>27</v>
      </c>
      <c r="G4" s="24"/>
      <c r="H4" s="9">
        <f>G4*F4*E4</f>
        <v>0</v>
      </c>
    </row>
    <row r="5" spans="1:8" ht="30" x14ac:dyDescent="0.25">
      <c r="A5" s="5">
        <v>2</v>
      </c>
      <c r="B5" s="5" t="s">
        <v>16</v>
      </c>
      <c r="C5" s="5" t="s">
        <v>32</v>
      </c>
      <c r="D5" s="6" t="s">
        <v>7</v>
      </c>
      <c r="E5" s="6">
        <v>3</v>
      </c>
      <c r="F5" s="7">
        <v>12</v>
      </c>
      <c r="G5" s="24"/>
      <c r="H5" s="9">
        <f>G5*F5*E5</f>
        <v>0</v>
      </c>
    </row>
    <row r="6" spans="1:8" x14ac:dyDescent="0.25">
      <c r="A6" s="5"/>
      <c r="B6" s="10" t="s">
        <v>38</v>
      </c>
      <c r="C6" s="10"/>
      <c r="D6" s="10"/>
      <c r="E6" s="10"/>
      <c r="F6" s="10"/>
      <c r="G6" s="10"/>
      <c r="H6" s="9">
        <f>H5+H4</f>
        <v>0</v>
      </c>
    </row>
    <row r="7" spans="1:8" ht="23.25" x14ac:dyDescent="0.35">
      <c r="A7" s="11" t="s">
        <v>33</v>
      </c>
      <c r="B7" s="11"/>
      <c r="C7" s="11"/>
      <c r="D7" s="11"/>
      <c r="E7" s="11"/>
      <c r="F7" s="11"/>
      <c r="G7" s="11"/>
      <c r="H7" s="12"/>
    </row>
    <row r="8" spans="1:8" ht="105" x14ac:dyDescent="0.25">
      <c r="A8" s="13">
        <v>1</v>
      </c>
      <c r="B8" s="8" t="s">
        <v>23</v>
      </c>
      <c r="C8" s="14" t="s">
        <v>24</v>
      </c>
      <c r="D8" s="13" t="s">
        <v>22</v>
      </c>
      <c r="E8" s="13">
        <v>3</v>
      </c>
      <c r="F8" s="13">
        <v>80</v>
      </c>
      <c r="G8" s="25"/>
      <c r="H8" s="15">
        <f t="shared" ref="H8:H16" si="0">G8*F8*E8</f>
        <v>0</v>
      </c>
    </row>
    <row r="9" spans="1:8" ht="45" x14ac:dyDescent="0.25">
      <c r="A9" s="13">
        <v>2</v>
      </c>
      <c r="B9" s="8" t="s">
        <v>25</v>
      </c>
      <c r="C9" s="8" t="s">
        <v>26</v>
      </c>
      <c r="D9" s="13" t="s">
        <v>22</v>
      </c>
      <c r="E9" s="13">
        <v>3</v>
      </c>
      <c r="F9" s="13">
        <v>30</v>
      </c>
      <c r="G9" s="25"/>
      <c r="H9" s="15">
        <f t="shared" si="0"/>
        <v>0</v>
      </c>
    </row>
    <row r="10" spans="1:8" ht="45" x14ac:dyDescent="0.25">
      <c r="A10" s="13">
        <v>3</v>
      </c>
      <c r="B10" s="8" t="s">
        <v>25</v>
      </c>
      <c r="C10" s="8" t="s">
        <v>27</v>
      </c>
      <c r="D10" s="13" t="s">
        <v>22</v>
      </c>
      <c r="E10" s="13">
        <v>3</v>
      </c>
      <c r="F10" s="13">
        <v>30</v>
      </c>
      <c r="G10" s="25"/>
      <c r="H10" s="15">
        <f t="shared" si="0"/>
        <v>0</v>
      </c>
    </row>
    <row r="11" spans="1:8" ht="30" x14ac:dyDescent="0.25">
      <c r="A11" s="13">
        <v>4</v>
      </c>
      <c r="B11" s="13" t="s">
        <v>28</v>
      </c>
      <c r="C11" s="14" t="s">
        <v>18</v>
      </c>
      <c r="D11" s="13" t="s">
        <v>22</v>
      </c>
      <c r="E11" s="13">
        <v>3</v>
      </c>
      <c r="F11" s="13">
        <v>1</v>
      </c>
      <c r="G11" s="25"/>
      <c r="H11" s="15">
        <f t="shared" si="0"/>
        <v>0</v>
      </c>
    </row>
    <row r="12" spans="1:8" ht="60" x14ac:dyDescent="0.25">
      <c r="A12" s="13">
        <v>5</v>
      </c>
      <c r="B12" s="8" t="s">
        <v>29</v>
      </c>
      <c r="C12" s="16" t="s">
        <v>48</v>
      </c>
      <c r="D12" s="13" t="s">
        <v>9</v>
      </c>
      <c r="E12" s="13">
        <v>3</v>
      </c>
      <c r="F12" s="13">
        <v>1</v>
      </c>
      <c r="G12" s="25"/>
      <c r="H12" s="15">
        <f t="shared" si="0"/>
        <v>0</v>
      </c>
    </row>
    <row r="13" spans="1:8" x14ac:dyDescent="0.25">
      <c r="A13" s="13">
        <v>6</v>
      </c>
      <c r="B13" s="13" t="s">
        <v>30</v>
      </c>
      <c r="C13" s="8" t="s">
        <v>19</v>
      </c>
      <c r="D13" s="13" t="s">
        <v>9</v>
      </c>
      <c r="E13" s="13">
        <v>3</v>
      </c>
      <c r="F13" s="13">
        <v>1</v>
      </c>
      <c r="G13" s="25"/>
      <c r="H13" s="15">
        <f t="shared" si="0"/>
        <v>0</v>
      </c>
    </row>
    <row r="14" spans="1:8" ht="30" x14ac:dyDescent="0.25">
      <c r="A14" s="13">
        <v>7</v>
      </c>
      <c r="B14" s="8" t="s">
        <v>20</v>
      </c>
      <c r="C14" s="8" t="s">
        <v>20</v>
      </c>
      <c r="D14" s="13" t="s">
        <v>9</v>
      </c>
      <c r="E14" s="13">
        <v>3</v>
      </c>
      <c r="F14" s="13">
        <v>1</v>
      </c>
      <c r="G14" s="25"/>
      <c r="H14" s="15">
        <f t="shared" si="0"/>
        <v>0</v>
      </c>
    </row>
    <row r="15" spans="1:8" ht="30" x14ac:dyDescent="0.25">
      <c r="A15" s="13">
        <v>8</v>
      </c>
      <c r="B15" s="17" t="s">
        <v>21</v>
      </c>
      <c r="C15" s="17" t="s">
        <v>21</v>
      </c>
      <c r="D15" s="13" t="s">
        <v>9</v>
      </c>
      <c r="E15" s="13">
        <v>3</v>
      </c>
      <c r="F15" s="13">
        <v>1</v>
      </c>
      <c r="G15" s="25"/>
      <c r="H15" s="15">
        <f t="shared" si="0"/>
        <v>0</v>
      </c>
    </row>
    <row r="16" spans="1:8" ht="120" x14ac:dyDescent="0.25">
      <c r="A16" s="13">
        <v>9</v>
      </c>
      <c r="B16" s="13" t="s">
        <v>31</v>
      </c>
      <c r="C16" s="5" t="s">
        <v>35</v>
      </c>
      <c r="D16" s="13" t="s">
        <v>9</v>
      </c>
      <c r="E16" s="13">
        <v>1</v>
      </c>
      <c r="F16" s="13">
        <v>1</v>
      </c>
      <c r="G16" s="25"/>
      <c r="H16" s="15">
        <f t="shared" si="0"/>
        <v>0</v>
      </c>
    </row>
    <row r="17" spans="1:8" ht="23.25" x14ac:dyDescent="0.25">
      <c r="A17" s="18"/>
      <c r="B17" s="19" t="s">
        <v>34</v>
      </c>
      <c r="C17" s="19"/>
      <c r="D17" s="19"/>
      <c r="E17" s="19"/>
      <c r="F17" s="19"/>
      <c r="G17" s="19"/>
      <c r="H17" s="20">
        <f>H16+H15+H14+H13+H12+H11+H10+H9+H8</f>
        <v>0</v>
      </c>
    </row>
    <row r="18" spans="1:8" ht="23.25" x14ac:dyDescent="0.25">
      <c r="A18" s="18"/>
      <c r="B18" s="21" t="s">
        <v>39</v>
      </c>
      <c r="C18" s="22"/>
      <c r="D18" s="22"/>
      <c r="E18" s="22"/>
      <c r="F18" s="22"/>
      <c r="G18" s="23"/>
      <c r="H18" s="20">
        <f>H17+H6</f>
        <v>0</v>
      </c>
    </row>
  </sheetData>
  <sheetProtection algorithmName="SHA-512" hashValue="ogIOP/o330zykIqt0npXJbYo0b9OAxfF2y6ol2ALqs/14lX3UQ8aoBC/pTmDlcTkKGj5bm9q8oiFBxufMAKOBA==" saltValue="oD6RkWLgeF/U8dwQF2Dy2Q==" spinCount="100000" sheet="1" objects="1" scenarios="1" selectLockedCells="1"/>
  <mergeCells count="13">
    <mergeCell ref="B18:G18"/>
    <mergeCell ref="A1:H1"/>
    <mergeCell ref="H2:H3"/>
    <mergeCell ref="B17:G17"/>
    <mergeCell ref="E2:E3"/>
    <mergeCell ref="A7:G7"/>
    <mergeCell ref="F2:F3"/>
    <mergeCell ref="D2:D3"/>
    <mergeCell ref="C2:C3"/>
    <mergeCell ref="B2:B3"/>
    <mergeCell ref="A2:A3"/>
    <mergeCell ref="B6:G6"/>
    <mergeCell ref="G2:G3"/>
  </mergeCells>
  <conditionalFormatting sqref="C8">
    <cfRule type="duplicateValues" dxfId="2" priority="2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headerFooter>
    <oddHeader>&amp;L&amp;P of &amp;N&amp;C&amp;F&amp;R&amp;A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8"/>
  <sheetViews>
    <sheetView zoomScale="55" zoomScaleNormal="55" workbookViewId="0">
      <selection activeCell="G4" sqref="G4"/>
    </sheetView>
  </sheetViews>
  <sheetFormatPr defaultRowHeight="15" x14ac:dyDescent="0.25"/>
  <cols>
    <col min="1" max="1" width="6.5703125" style="2" bestFit="1" customWidth="1"/>
    <col min="2" max="2" width="34.7109375" style="2" bestFit="1" customWidth="1"/>
    <col min="3" max="3" width="65.85546875" style="2" bestFit="1" customWidth="1"/>
    <col min="4" max="5" width="7.140625" style="2" bestFit="1" customWidth="1"/>
    <col min="6" max="6" width="12.140625" style="2" bestFit="1" customWidth="1"/>
    <col min="7" max="7" width="13.42578125" style="2" bestFit="1" customWidth="1"/>
    <col min="8" max="8" width="15" style="2" bestFit="1" customWidth="1"/>
    <col min="9" max="16384" width="9.140625" style="2"/>
  </cols>
  <sheetData>
    <row r="1" spans="1:8" ht="28.5" x14ac:dyDescent="0.25">
      <c r="A1" s="26" t="s">
        <v>54</v>
      </c>
      <c r="B1" s="27"/>
      <c r="C1" s="27"/>
      <c r="D1" s="27"/>
      <c r="E1" s="27"/>
      <c r="F1" s="27"/>
      <c r="G1" s="27"/>
      <c r="H1" s="27"/>
    </row>
    <row r="2" spans="1:8" x14ac:dyDescent="0.25">
      <c r="A2" s="3" t="s">
        <v>1</v>
      </c>
      <c r="B2" s="3" t="s">
        <v>10</v>
      </c>
      <c r="C2" s="3" t="s">
        <v>11</v>
      </c>
      <c r="D2" s="3" t="s">
        <v>2</v>
      </c>
      <c r="E2" s="3" t="s">
        <v>40</v>
      </c>
      <c r="F2" s="3" t="s">
        <v>3</v>
      </c>
      <c r="G2" s="3" t="s">
        <v>4</v>
      </c>
      <c r="H2" s="4" t="s">
        <v>5</v>
      </c>
    </row>
    <row r="3" spans="1:8" x14ac:dyDescent="0.25">
      <c r="A3" s="3"/>
      <c r="B3" s="3"/>
      <c r="C3" s="3"/>
      <c r="D3" s="3"/>
      <c r="E3" s="3"/>
      <c r="F3" s="3"/>
      <c r="G3" s="3"/>
      <c r="H3" s="4"/>
    </row>
    <row r="4" spans="1:8" ht="23.25" x14ac:dyDescent="0.35">
      <c r="A4" s="28" t="s">
        <v>50</v>
      </c>
      <c r="B4" s="29"/>
      <c r="C4" s="29"/>
      <c r="D4" s="29"/>
      <c r="E4" s="29"/>
      <c r="F4" s="29"/>
      <c r="G4" s="30"/>
      <c r="H4" s="31"/>
    </row>
    <row r="5" spans="1:8" ht="168.75" x14ac:dyDescent="0.25">
      <c r="A5" s="32">
        <v>1</v>
      </c>
      <c r="B5" s="33" t="s">
        <v>23</v>
      </c>
      <c r="C5" s="34" t="s">
        <v>24</v>
      </c>
      <c r="D5" s="32" t="s">
        <v>22</v>
      </c>
      <c r="E5" s="32">
        <v>1</v>
      </c>
      <c r="F5" s="32">
        <v>100</v>
      </c>
      <c r="G5" s="40"/>
      <c r="H5" s="35">
        <f>G5*F5*E5</f>
        <v>0</v>
      </c>
    </row>
    <row r="6" spans="1:8" ht="37.5" x14ac:dyDescent="0.25">
      <c r="A6" s="32">
        <v>2</v>
      </c>
      <c r="B6" s="36" t="s">
        <v>21</v>
      </c>
      <c r="C6" s="36" t="s">
        <v>21</v>
      </c>
      <c r="D6" s="32" t="s">
        <v>9</v>
      </c>
      <c r="E6" s="32">
        <v>3</v>
      </c>
      <c r="F6" s="32">
        <v>1</v>
      </c>
      <c r="G6" s="40"/>
      <c r="H6" s="35">
        <f>G6*F6*E6</f>
        <v>0</v>
      </c>
    </row>
    <row r="7" spans="1:8" ht="187.5" x14ac:dyDescent="0.25">
      <c r="A7" s="32">
        <v>3</v>
      </c>
      <c r="B7" s="32" t="s">
        <v>31</v>
      </c>
      <c r="C7" s="37" t="s">
        <v>35</v>
      </c>
      <c r="D7" s="32" t="s">
        <v>9</v>
      </c>
      <c r="E7" s="32">
        <v>1</v>
      </c>
      <c r="F7" s="32">
        <v>1</v>
      </c>
      <c r="G7" s="40"/>
      <c r="H7" s="35">
        <f>G7*F7*E7</f>
        <v>0</v>
      </c>
    </row>
    <row r="8" spans="1:8" ht="21" x14ac:dyDescent="0.35">
      <c r="A8" s="18"/>
      <c r="B8" s="38" t="s">
        <v>34</v>
      </c>
      <c r="C8" s="38"/>
      <c r="D8" s="38"/>
      <c r="E8" s="38"/>
      <c r="F8" s="38"/>
      <c r="G8" s="38"/>
      <c r="H8" s="39">
        <f>H7+H6+H5</f>
        <v>0</v>
      </c>
    </row>
  </sheetData>
  <sheetProtection algorithmName="SHA-512" hashValue="H9hN2QG4aoilbI4Onp7fZJ6bOdtw6nc8oLQRKi0geImaBGt4Vm2lgxUPgaEY9MPf95+vR2BwnFkcucnylyYmIg==" saltValue="SQCH4Sb6KS9Ywv8cp0hkxg==" spinCount="100000" sheet="1" objects="1" scenarios="1" selectLockedCells="1"/>
  <mergeCells count="11">
    <mergeCell ref="A4:G4"/>
    <mergeCell ref="B8:G8"/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conditionalFormatting sqref="C5">
    <cfRule type="duplicateValues" dxfId="1" priority="1"/>
  </conditionalFormatting>
  <pageMargins left="0.23622047244094491" right="0.23622047244094491" top="0.74803149606299213" bottom="0.74803149606299213" header="0.31496062992125984" footer="0.31496062992125984"/>
  <pageSetup paperSize="9" scale="61" fitToHeight="0" orientation="portrait" r:id="rId1"/>
  <headerFooter>
    <oddHeader>&amp;L&amp;P of &amp;N&amp;C&amp;F&amp;R&amp;A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19"/>
  <sheetViews>
    <sheetView zoomScale="64" zoomScaleNormal="64" workbookViewId="0">
      <selection activeCell="G4" sqref="G4"/>
    </sheetView>
  </sheetViews>
  <sheetFormatPr defaultRowHeight="15" x14ac:dyDescent="0.25"/>
  <cols>
    <col min="1" max="1" width="6.42578125" style="2" bestFit="1" customWidth="1"/>
    <col min="2" max="2" width="38.28515625" style="2" bestFit="1" customWidth="1"/>
    <col min="3" max="3" width="65.28515625" style="2" bestFit="1" customWidth="1"/>
    <col min="4" max="4" width="6.85546875" style="2" bestFit="1" customWidth="1"/>
    <col min="5" max="5" width="6.5703125" style="2" bestFit="1" customWidth="1"/>
    <col min="6" max="6" width="12.42578125" style="2" bestFit="1" customWidth="1"/>
    <col min="7" max="7" width="13.28515625" style="2" bestFit="1" customWidth="1"/>
    <col min="8" max="8" width="18.85546875" style="2" customWidth="1"/>
    <col min="9" max="16384" width="9.140625" style="2"/>
  </cols>
  <sheetData>
    <row r="1" spans="1:8" ht="28.5" x14ac:dyDescent="0.25">
      <c r="A1" s="41" t="s">
        <v>51</v>
      </c>
      <c r="B1" s="42"/>
      <c r="C1" s="42"/>
      <c r="D1" s="42"/>
      <c r="E1" s="42"/>
      <c r="F1" s="42"/>
      <c r="G1" s="42"/>
      <c r="H1" s="43"/>
    </row>
    <row r="2" spans="1:8" ht="15.75" x14ac:dyDescent="0.25">
      <c r="A2" s="44" t="s">
        <v>1</v>
      </c>
      <c r="B2" s="44" t="s">
        <v>10</v>
      </c>
      <c r="C2" s="44" t="s">
        <v>11</v>
      </c>
      <c r="D2" s="44" t="s">
        <v>2</v>
      </c>
      <c r="E2" s="44" t="s">
        <v>41</v>
      </c>
      <c r="F2" s="44" t="s">
        <v>3</v>
      </c>
      <c r="G2" s="45" t="s">
        <v>4</v>
      </c>
      <c r="H2" s="46" t="s">
        <v>5</v>
      </c>
    </row>
    <row r="3" spans="1:8" ht="15.75" x14ac:dyDescent="0.25">
      <c r="A3" s="47"/>
      <c r="B3" s="47"/>
      <c r="C3" s="47"/>
      <c r="D3" s="47"/>
      <c r="E3" s="47"/>
      <c r="F3" s="48"/>
      <c r="G3" s="49" t="s">
        <v>6</v>
      </c>
      <c r="H3" s="50" t="s">
        <v>6</v>
      </c>
    </row>
    <row r="4" spans="1:8" ht="37.5" x14ac:dyDescent="0.25">
      <c r="A4" s="51">
        <v>1</v>
      </c>
      <c r="B4" s="51" t="s">
        <v>13</v>
      </c>
      <c r="C4" s="37" t="s">
        <v>14</v>
      </c>
      <c r="D4" s="52" t="s">
        <v>7</v>
      </c>
      <c r="E4" s="52">
        <v>1</v>
      </c>
      <c r="F4" s="53">
        <v>27</v>
      </c>
      <c r="G4" s="73"/>
      <c r="H4" s="55">
        <f>G4*F4*E4</f>
        <v>0</v>
      </c>
    </row>
    <row r="5" spans="1:8" ht="37.5" x14ac:dyDescent="0.25">
      <c r="A5" s="51">
        <v>2</v>
      </c>
      <c r="B5" s="37" t="s">
        <v>16</v>
      </c>
      <c r="C5" s="56" t="s">
        <v>32</v>
      </c>
      <c r="D5" s="52" t="s">
        <v>7</v>
      </c>
      <c r="E5" s="52">
        <v>1</v>
      </c>
      <c r="F5" s="53">
        <v>12</v>
      </c>
      <c r="G5" s="73"/>
      <c r="H5" s="55">
        <f>G5*F5*E5</f>
        <v>0</v>
      </c>
    </row>
    <row r="6" spans="1:8" ht="56.25" x14ac:dyDescent="0.25">
      <c r="A6" s="51">
        <v>5</v>
      </c>
      <c r="B6" s="37" t="s">
        <v>12</v>
      </c>
      <c r="C6" s="37" t="s">
        <v>17</v>
      </c>
      <c r="D6" s="52" t="s">
        <v>15</v>
      </c>
      <c r="E6" s="52">
        <v>1</v>
      </c>
      <c r="F6" s="53">
        <v>185</v>
      </c>
      <c r="G6" s="73"/>
      <c r="H6" s="55">
        <f>G6*F6*E6</f>
        <v>0</v>
      </c>
    </row>
    <row r="7" spans="1:8" ht="28.5" x14ac:dyDescent="0.45">
      <c r="A7" s="57"/>
      <c r="B7" s="58" t="s">
        <v>8</v>
      </c>
      <c r="C7" s="59"/>
      <c r="D7" s="59"/>
      <c r="E7" s="59"/>
      <c r="F7" s="59"/>
      <c r="G7" s="60"/>
      <c r="H7" s="61">
        <f>H6+H5+H4</f>
        <v>0</v>
      </c>
    </row>
    <row r="8" spans="1:8" ht="28.5" x14ac:dyDescent="0.45">
      <c r="A8" s="62" t="s">
        <v>33</v>
      </c>
      <c r="B8" s="62"/>
      <c r="C8" s="62"/>
      <c r="D8" s="62"/>
      <c r="E8" s="62"/>
      <c r="F8" s="62"/>
      <c r="G8" s="62"/>
      <c r="H8" s="31"/>
    </row>
    <row r="9" spans="1:8" ht="168.75" x14ac:dyDescent="0.25">
      <c r="A9" s="32">
        <v>1</v>
      </c>
      <c r="B9" s="33" t="s">
        <v>23</v>
      </c>
      <c r="C9" s="34" t="s">
        <v>24</v>
      </c>
      <c r="D9" s="32" t="s">
        <v>22</v>
      </c>
      <c r="E9" s="32">
        <v>1</v>
      </c>
      <c r="F9" s="32">
        <v>80</v>
      </c>
      <c r="G9" s="40"/>
      <c r="H9" s="35">
        <f t="shared" ref="H9:H17" si="0">G9*F9*E9</f>
        <v>0</v>
      </c>
    </row>
    <row r="10" spans="1:8" ht="56.25" x14ac:dyDescent="0.25">
      <c r="A10" s="32">
        <v>2</v>
      </c>
      <c r="B10" s="54" t="s">
        <v>25</v>
      </c>
      <c r="C10" s="54" t="s">
        <v>26</v>
      </c>
      <c r="D10" s="32" t="s">
        <v>22</v>
      </c>
      <c r="E10" s="32">
        <v>1</v>
      </c>
      <c r="F10" s="32">
        <v>30</v>
      </c>
      <c r="G10" s="40"/>
      <c r="H10" s="35">
        <f t="shared" si="0"/>
        <v>0</v>
      </c>
    </row>
    <row r="11" spans="1:8" ht="75" x14ac:dyDescent="0.25">
      <c r="A11" s="32">
        <v>3</v>
      </c>
      <c r="B11" s="33" t="s">
        <v>25</v>
      </c>
      <c r="C11" s="33" t="s">
        <v>27</v>
      </c>
      <c r="D11" s="32" t="s">
        <v>22</v>
      </c>
      <c r="E11" s="32">
        <v>1</v>
      </c>
      <c r="F11" s="32">
        <v>30</v>
      </c>
      <c r="G11" s="40"/>
      <c r="H11" s="35">
        <f t="shared" si="0"/>
        <v>0</v>
      </c>
    </row>
    <row r="12" spans="1:8" ht="56.25" x14ac:dyDescent="0.25">
      <c r="A12" s="32">
        <v>4</v>
      </c>
      <c r="B12" s="32" t="s">
        <v>28</v>
      </c>
      <c r="C12" s="63" t="s">
        <v>18</v>
      </c>
      <c r="D12" s="32" t="s">
        <v>22</v>
      </c>
      <c r="E12" s="32">
        <v>1</v>
      </c>
      <c r="F12" s="32">
        <v>1</v>
      </c>
      <c r="G12" s="40"/>
      <c r="H12" s="35">
        <f t="shared" si="0"/>
        <v>0</v>
      </c>
    </row>
    <row r="13" spans="1:8" ht="60" x14ac:dyDescent="0.25">
      <c r="A13" s="32">
        <v>5</v>
      </c>
      <c r="B13" s="33" t="s">
        <v>29</v>
      </c>
      <c r="C13" s="16" t="s">
        <v>48</v>
      </c>
      <c r="D13" s="32" t="s">
        <v>9</v>
      </c>
      <c r="E13" s="32">
        <v>1</v>
      </c>
      <c r="F13" s="32">
        <v>1</v>
      </c>
      <c r="G13" s="40"/>
      <c r="H13" s="35">
        <f t="shared" si="0"/>
        <v>0</v>
      </c>
    </row>
    <row r="14" spans="1:8" ht="37.5" x14ac:dyDescent="0.25">
      <c r="A14" s="32">
        <v>6</v>
      </c>
      <c r="B14" s="32" t="s">
        <v>30</v>
      </c>
      <c r="C14" s="33" t="s">
        <v>19</v>
      </c>
      <c r="D14" s="32" t="s">
        <v>9</v>
      </c>
      <c r="E14" s="32">
        <v>1</v>
      </c>
      <c r="F14" s="32">
        <v>1</v>
      </c>
      <c r="G14" s="40"/>
      <c r="H14" s="35">
        <f t="shared" si="0"/>
        <v>0</v>
      </c>
    </row>
    <row r="15" spans="1:8" ht="56.25" x14ac:dyDescent="0.25">
      <c r="A15" s="32">
        <v>7</v>
      </c>
      <c r="B15" s="33" t="s">
        <v>20</v>
      </c>
      <c r="C15" s="33" t="s">
        <v>20</v>
      </c>
      <c r="D15" s="32" t="s">
        <v>9</v>
      </c>
      <c r="E15" s="32">
        <v>1</v>
      </c>
      <c r="F15" s="32">
        <v>1</v>
      </c>
      <c r="G15" s="40"/>
      <c r="H15" s="35">
        <f t="shared" si="0"/>
        <v>0</v>
      </c>
    </row>
    <row r="16" spans="1:8" ht="37.5" x14ac:dyDescent="0.25">
      <c r="A16" s="32">
        <v>8</v>
      </c>
      <c r="B16" s="36" t="s">
        <v>21</v>
      </c>
      <c r="C16" s="36" t="s">
        <v>21</v>
      </c>
      <c r="D16" s="32" t="s">
        <v>9</v>
      </c>
      <c r="E16" s="32">
        <v>1</v>
      </c>
      <c r="F16" s="32">
        <v>1</v>
      </c>
      <c r="G16" s="40"/>
      <c r="H16" s="35">
        <f t="shared" si="0"/>
        <v>0</v>
      </c>
    </row>
    <row r="17" spans="1:8" ht="187.5" x14ac:dyDescent="0.25">
      <c r="A17" s="32">
        <v>9</v>
      </c>
      <c r="B17" s="32" t="s">
        <v>31</v>
      </c>
      <c r="C17" s="37" t="s">
        <v>35</v>
      </c>
      <c r="D17" s="32" t="s">
        <v>9</v>
      </c>
      <c r="E17" s="32">
        <v>1</v>
      </c>
      <c r="F17" s="32">
        <v>1</v>
      </c>
      <c r="G17" s="40"/>
      <c r="H17" s="35">
        <f t="shared" si="0"/>
        <v>0</v>
      </c>
    </row>
    <row r="18" spans="1:8" ht="21" x14ac:dyDescent="0.25">
      <c r="A18" s="64"/>
      <c r="B18" s="65" t="s">
        <v>34</v>
      </c>
      <c r="C18" s="66"/>
      <c r="D18" s="66"/>
      <c r="E18" s="66"/>
      <c r="F18" s="66"/>
      <c r="G18" s="67"/>
      <c r="H18" s="68">
        <f>H17+H16+H15+H14+H13+H12+H11+H10+H9</f>
        <v>0</v>
      </c>
    </row>
    <row r="19" spans="1:8" ht="21" x14ac:dyDescent="0.35">
      <c r="A19" s="64"/>
      <c r="B19" s="69" t="s">
        <v>37</v>
      </c>
      <c r="C19" s="70"/>
      <c r="D19" s="70"/>
      <c r="E19" s="70"/>
      <c r="F19" s="70"/>
      <c r="G19" s="71"/>
      <c r="H19" s="72">
        <f>H18+H7</f>
        <v>0</v>
      </c>
    </row>
  </sheetData>
  <sheetProtection algorithmName="SHA-512" hashValue="agiK51V2oGX05ooyBFW2X2Swxa9XqA34hDGm6XIPbn0Q8eapejw1WL40Ze3oAkKdNDIQRcO4oOCZQgBWGui5fg==" saltValue="sypX1zCkqtZqs1NXHRuuPQ==" spinCount="100000" sheet="1" objects="1" scenarios="1" selectLockedCells="1"/>
  <mergeCells count="11">
    <mergeCell ref="A1:H1"/>
    <mergeCell ref="B19:G19"/>
    <mergeCell ref="B18:G18"/>
    <mergeCell ref="B7:G7"/>
    <mergeCell ref="A8:G8"/>
    <mergeCell ref="E2:E3"/>
    <mergeCell ref="A2:A3"/>
    <mergeCell ref="B2:B3"/>
    <mergeCell ref="C2:C3"/>
    <mergeCell ref="D2:D3"/>
    <mergeCell ref="F2:F3"/>
  </mergeCells>
  <conditionalFormatting sqref="C9"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paperSize="9" scale="59" fitToHeight="0" orientation="portrait" r:id="rId1"/>
  <headerFooter>
    <oddHeader>&amp;L&amp;P of &amp;N&amp;C&amp;F&amp;R&amp;A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5"/>
  <sheetViews>
    <sheetView zoomScale="55" zoomScaleNormal="55" workbookViewId="0">
      <selection activeCell="G4" sqref="G4"/>
    </sheetView>
  </sheetViews>
  <sheetFormatPr defaultRowHeight="15" x14ac:dyDescent="0.25"/>
  <cols>
    <col min="1" max="1" width="7.140625" style="2" bestFit="1" customWidth="1"/>
    <col min="2" max="2" width="43.28515625" style="2" bestFit="1" customWidth="1"/>
    <col min="3" max="3" width="70.85546875" style="2" bestFit="1" customWidth="1"/>
    <col min="4" max="4" width="7.42578125" style="2" bestFit="1" customWidth="1"/>
    <col min="5" max="5" width="13.140625" style="2" bestFit="1" customWidth="1"/>
    <col min="6" max="6" width="14.42578125" style="2" bestFit="1" customWidth="1"/>
    <col min="7" max="7" width="16.5703125" style="2" bestFit="1" customWidth="1"/>
    <col min="8" max="16384" width="9.140625" style="2"/>
  </cols>
  <sheetData>
    <row r="1" spans="1:7" ht="28.5" x14ac:dyDescent="0.25">
      <c r="A1" s="74" t="s">
        <v>52</v>
      </c>
      <c r="B1" s="75"/>
      <c r="C1" s="75"/>
      <c r="D1" s="75"/>
      <c r="E1" s="75"/>
      <c r="F1" s="75"/>
      <c r="G1" s="76"/>
    </row>
    <row r="2" spans="1:7" ht="15.75" x14ac:dyDescent="0.25">
      <c r="A2" s="77" t="s">
        <v>1</v>
      </c>
      <c r="B2" s="77" t="s">
        <v>10</v>
      </c>
      <c r="C2" s="77" t="s">
        <v>11</v>
      </c>
      <c r="D2" s="77" t="s">
        <v>2</v>
      </c>
      <c r="E2" s="77" t="s">
        <v>3</v>
      </c>
      <c r="F2" s="45" t="s">
        <v>4</v>
      </c>
      <c r="G2" s="46" t="s">
        <v>5</v>
      </c>
    </row>
    <row r="3" spans="1:7" ht="15.75" x14ac:dyDescent="0.25">
      <c r="A3" s="77"/>
      <c r="B3" s="77"/>
      <c r="C3" s="77"/>
      <c r="D3" s="77"/>
      <c r="E3" s="77"/>
      <c r="F3" s="78" t="s">
        <v>6</v>
      </c>
      <c r="G3" s="79" t="s">
        <v>6</v>
      </c>
    </row>
    <row r="4" spans="1:7" ht="56.25" x14ac:dyDescent="0.25">
      <c r="A4" s="37">
        <v>7</v>
      </c>
      <c r="B4" s="37" t="s">
        <v>46</v>
      </c>
      <c r="C4" s="34" t="s">
        <v>47</v>
      </c>
      <c r="D4" s="37" t="s">
        <v>15</v>
      </c>
      <c r="E4" s="80">
        <v>3820</v>
      </c>
      <c r="F4" s="85"/>
      <c r="G4" s="81">
        <f>F4*E4</f>
        <v>0</v>
      </c>
    </row>
    <row r="5" spans="1:7" ht="18.75" x14ac:dyDescent="0.25">
      <c r="A5" s="82" t="s">
        <v>42</v>
      </c>
      <c r="B5" s="83"/>
      <c r="C5" s="83"/>
      <c r="D5" s="83"/>
      <c r="E5" s="83"/>
      <c r="F5" s="84"/>
      <c r="G5" s="81">
        <f>G4</f>
        <v>0</v>
      </c>
    </row>
  </sheetData>
  <sheetProtection algorithmName="SHA-512" hashValue="Wxlca5/pazAZujlWaqFN7EN6e2QXBXiuT3nGBvF7vKWvk+epHCeq081FA6tCY2hzLh2+Xk4ERL9h1ugiptZqyQ==" saltValue="vKc9IIOcS2bzlgUh7FbIKQ==" spinCount="100000" sheet="1" objects="1" scenarios="1" selectLockedCells="1"/>
  <mergeCells count="7">
    <mergeCell ref="A1:G1"/>
    <mergeCell ref="A5:F5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scale="57" fitToHeight="0" orientation="portrait" r:id="rId1"/>
  <headerFooter>
    <oddHeader>&amp;L&amp;P of &amp;N&amp;C&amp;F&amp;R&amp;A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7"/>
  <sheetViews>
    <sheetView zoomScale="70" zoomScaleNormal="70" workbookViewId="0">
      <selection activeCell="G4" sqref="G4"/>
    </sheetView>
  </sheetViews>
  <sheetFormatPr defaultRowHeight="15" x14ac:dyDescent="0.25"/>
  <cols>
    <col min="1" max="1" width="4.85546875" style="2" bestFit="1" customWidth="1"/>
    <col min="2" max="2" width="24.85546875" style="2" bestFit="1" customWidth="1"/>
    <col min="3" max="3" width="48.85546875" style="2" bestFit="1" customWidth="1"/>
    <col min="4" max="4" width="5.42578125" style="2" bestFit="1" customWidth="1"/>
    <col min="5" max="5" width="13.140625" style="2" bestFit="1" customWidth="1"/>
    <col min="6" max="6" width="9.7109375" style="2" bestFit="1" customWidth="1"/>
    <col min="7" max="7" width="10.140625" style="2" bestFit="1" customWidth="1"/>
    <col min="8" max="8" width="15.42578125" style="2" customWidth="1"/>
    <col min="9" max="16384" width="9.140625" style="2"/>
  </cols>
  <sheetData>
    <row r="1" spans="1:8" x14ac:dyDescent="0.25">
      <c r="A1" s="86"/>
      <c r="B1" s="86"/>
      <c r="C1" s="86"/>
      <c r="D1" s="86"/>
      <c r="E1" s="86"/>
      <c r="F1" s="86"/>
      <c r="G1" s="86"/>
      <c r="H1" s="86"/>
    </row>
    <row r="2" spans="1:8" ht="23.25" x14ac:dyDescent="0.25">
      <c r="A2" s="87" t="s">
        <v>0</v>
      </c>
      <c r="B2" s="88" t="s">
        <v>53</v>
      </c>
      <c r="C2" s="88"/>
      <c r="D2" s="88"/>
      <c r="E2" s="88"/>
      <c r="F2" s="88"/>
      <c r="G2" s="88"/>
      <c r="H2" s="88"/>
    </row>
    <row r="3" spans="1:8" ht="31.5" x14ac:dyDescent="0.25">
      <c r="A3" s="77" t="s">
        <v>1</v>
      </c>
      <c r="B3" s="77" t="s">
        <v>10</v>
      </c>
      <c r="C3" s="77" t="s">
        <v>11</v>
      </c>
      <c r="D3" s="77" t="s">
        <v>2</v>
      </c>
      <c r="E3" s="77" t="s">
        <v>44</v>
      </c>
      <c r="F3" s="77" t="s">
        <v>3</v>
      </c>
      <c r="G3" s="45" t="s">
        <v>4</v>
      </c>
      <c r="H3" s="46" t="s">
        <v>5</v>
      </c>
    </row>
    <row r="4" spans="1:8" ht="15.75" x14ac:dyDescent="0.25">
      <c r="A4" s="77"/>
      <c r="B4" s="77"/>
      <c r="C4" s="77"/>
      <c r="D4" s="77"/>
      <c r="E4" s="77"/>
      <c r="F4" s="77"/>
      <c r="G4" s="78" t="s">
        <v>6</v>
      </c>
      <c r="H4" s="79" t="s">
        <v>6</v>
      </c>
    </row>
    <row r="5" spans="1:8" ht="75" x14ac:dyDescent="0.25">
      <c r="A5" s="37">
        <v>7</v>
      </c>
      <c r="B5" s="37" t="s">
        <v>45</v>
      </c>
      <c r="C5" s="34" t="s">
        <v>36</v>
      </c>
      <c r="D5" s="37" t="s">
        <v>15</v>
      </c>
      <c r="E5" s="37">
        <v>2</v>
      </c>
      <c r="F5" s="80">
        <v>1242</v>
      </c>
      <c r="G5" s="85"/>
      <c r="H5" s="89">
        <f>G5*F5*E5</f>
        <v>0</v>
      </c>
    </row>
    <row r="6" spans="1:8" ht="18.75" x14ac:dyDescent="0.25">
      <c r="A6" s="37"/>
      <c r="B6" s="90" t="s">
        <v>43</v>
      </c>
      <c r="C6" s="90"/>
      <c r="D6" s="90"/>
      <c r="E6" s="90"/>
      <c r="F6" s="90"/>
      <c r="G6" s="90"/>
      <c r="H6" s="91">
        <f>H5</f>
        <v>0</v>
      </c>
    </row>
    <row r="7" spans="1:8" x14ac:dyDescent="0.25">
      <c r="A7" s="86"/>
      <c r="B7" s="90"/>
      <c r="C7" s="90"/>
      <c r="D7" s="90"/>
      <c r="E7" s="90"/>
      <c r="F7" s="90"/>
      <c r="G7" s="90"/>
      <c r="H7" s="91"/>
    </row>
  </sheetData>
  <sheetProtection algorithmName="SHA-512" hashValue="WMRMrqF5fLoVKyQ7oQUJ1Tu34WyMwWjxcnCPC17EuEiPD8CtfLnF8MgkuKH23nnuP/9oXY9LKlO3YNQFeoHHeQ==" saltValue="SYogPv3CCr1UZl7PBB/nQQ==" spinCount="100000" sheet="1" objects="1" scenarios="1" selectLockedCells="1"/>
  <mergeCells count="9">
    <mergeCell ref="B6:G7"/>
    <mergeCell ref="H6:H7"/>
    <mergeCell ref="E3:E4"/>
    <mergeCell ref="B2:H2"/>
    <mergeCell ref="A3:A4"/>
    <mergeCell ref="B3:B4"/>
    <mergeCell ref="C3:C4"/>
    <mergeCell ref="D3:D4"/>
    <mergeCell ref="F3:F4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headerFooter>
    <oddHeader>&amp;L&amp;P of &amp;N&amp;C&amp;F&amp;R&amp;A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BOQ-GGPS Islampur</vt:lpstr>
      <vt:lpstr>BOQ- GGPS Dagai</vt:lpstr>
      <vt:lpstr>BOQ- GPS Mamderai</vt:lpstr>
      <vt:lpstr> BOQ-GPS Kokarai</vt:lpstr>
      <vt:lpstr>BOQ-GGPS Asoray Chamtalai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2023-09-12T08:42:49Z</dcterms:modified>
</cp:coreProperties>
</file>